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\Desktop\Du thao HD thu chi các khoan thu nam hoc 2023-2024\"/>
    </mc:Choice>
  </mc:AlternateContent>
  <bookViews>
    <workbookView xWindow="-120" yWindow="-120" windowWidth="19425" windowHeight="11025"/>
  </bookViews>
  <sheets>
    <sheet name="Dự toán thu chi" sheetId="3" r:id="rId1"/>
    <sheet name="Sheet1" sheetId="4" state="hidden" r:id="rId2"/>
  </sheets>
  <externalReferences>
    <externalReference r:id="rId3"/>
  </externalReferences>
  <definedNames>
    <definedName name="_xlnm.Print_Titles" localSheetId="0">'Dự toán thu chi'!$9:$10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8" i="3" l="1"/>
  <c r="B118" i="3"/>
  <c r="D19" i="4" l="1"/>
  <c r="D20" i="4"/>
  <c r="D21" i="4"/>
  <c r="D22" i="4"/>
  <c r="D23" i="4"/>
  <c r="D24" i="4"/>
  <c r="D25" i="4"/>
  <c r="D18" i="4"/>
  <c r="D9" i="4"/>
  <c r="D10" i="4"/>
  <c r="B8" i="4"/>
  <c r="D8" i="4" s="1"/>
  <c r="D7" i="4"/>
  <c r="B11" i="4"/>
  <c r="F13" i="4"/>
  <c r="F4" i="4"/>
  <c r="G4" i="4" s="1"/>
  <c r="G11" i="4" s="1"/>
  <c r="E10" i="4" l="1"/>
  <c r="F10" i="4" s="1"/>
  <c r="E8" i="4"/>
  <c r="F8" i="4" s="1"/>
  <c r="E7" i="4"/>
  <c r="F7" i="4" s="1"/>
  <c r="E9" i="4"/>
  <c r="F9" i="4" s="1"/>
  <c r="F11" i="4" l="1"/>
</calcChain>
</file>

<file path=xl/sharedStrings.xml><?xml version="1.0" encoding="utf-8"?>
<sst xmlns="http://schemas.openxmlformats.org/spreadsheetml/2006/main" count="163" uniqueCount="101">
  <si>
    <t xml:space="preserve">GHI CHÚ </t>
  </si>
  <si>
    <t>NỘI DUNG</t>
  </si>
  <si>
    <t>- Mua sắm sửa chữa nhỏ cơ sở vật chất và trang thiết bị</t>
  </si>
  <si>
    <t>- Chi phí khác</t>
  </si>
  <si>
    <t>- Mua sắm vật tư, hóa chất phòng thí nghiệm; đồ dùng dạy học</t>
  </si>
  <si>
    <t>- Sách, báo, tạp chí thư viện</t>
  </si>
  <si>
    <t>- Vật tư văn phòng</t>
  </si>
  <si>
    <t>- Vệ sinh môi trường</t>
  </si>
  <si>
    <t>- Tiền điện nước</t>
  </si>
  <si>
    <t xml:space="preserve">Độc lập - Tự do - Hạnh phúc </t>
  </si>
  <si>
    <t xml:space="preserve">CỘNG HÒA XÃ HỘI CHỦ NGHĨA VIỆT NAM </t>
  </si>
  <si>
    <t xml:space="preserve">Dự toán </t>
  </si>
  <si>
    <t>- Bồi dưỡng học sinh giỏi</t>
  </si>
  <si>
    <t>- Dạy phụ đạo học sinh…</t>
  </si>
  <si>
    <t>- Dạy các môn năng khiếu, tự chọn…</t>
  </si>
  <si>
    <t xml:space="preserve">- Sách tham khảo cho Giáo viên, học sinh… </t>
  </si>
  <si>
    <t>(Đvt: đồng)</t>
  </si>
  <si>
    <t>THÀNH PHỐ HỒ CHÍ MINH</t>
  </si>
  <si>
    <t>SỞ GIÁO DỤC VÀ ĐÀO TẠO</t>
  </si>
  <si>
    <t xml:space="preserve">1.1. Chi thanh toán cá nhân: </t>
  </si>
  <si>
    <t xml:space="preserve">- Chi cho số tiết trực tiếp giảng dạy </t>
  </si>
  <si>
    <t>- Hoạt động ngoài giờ lên lớp</t>
  </si>
  <si>
    <t>- Khác (ghi cụ thể từng nội dung)</t>
  </si>
  <si>
    <t>1.2 Chi cho bộ phận gián tiếp</t>
  </si>
  <si>
    <t>1.3. Chi nghiệp vụ chuyên môn</t>
  </si>
  <si>
    <t>1.4. Chi hoạt động</t>
  </si>
  <si>
    <t>- Chi ban giám hiệu</t>
  </si>
  <si>
    <t>- Chi bộ phận hành chính</t>
  </si>
  <si>
    <t>+ Khối 10</t>
  </si>
  <si>
    <t>+ Khối 11</t>
  </si>
  <si>
    <t>+ Khối 12</t>
  </si>
  <si>
    <t>1=2+3+4</t>
  </si>
  <si>
    <t xml:space="preserve">Tổng dự toán chi : </t>
  </si>
  <si>
    <t>6=7+8+9+10</t>
  </si>
  <si>
    <t>5=6/1</t>
  </si>
  <si>
    <t>11=12/1</t>
  </si>
  <si>
    <t>12=13+14+15+16</t>
  </si>
  <si>
    <t>Mức tiếng anh người bản ngữ</t>
  </si>
  <si>
    <t>17=18/1</t>
  </si>
  <si>
    <t>18=19+20+21+22</t>
  </si>
  <si>
    <t>C. Tiền tiếng anh người bản ngữ</t>
  </si>
  <si>
    <t>C. Tiền …………………………</t>
  </si>
  <si>
    <t>Mức thu ………………………….</t>
  </si>
  <si>
    <t>23=24/1</t>
  </si>
  <si>
    <t>24=25+26+27+28</t>
  </si>
  <si>
    <t>Lưu ý:</t>
  </si>
  <si>
    <t>- Đối với nội dung thu khác: đơn vị phải đảm bảo thu đủ bù chi cho nội dung thu, không phát sinh chênh lệch thu chi</t>
  </si>
  <si>
    <t>DỰ TOÁN CHI TIẾT CÁC NỘI DUNG THU CHI TẠI ĐƠN VỊ</t>
  </si>
  <si>
    <t>ĐƠN VỊ………………..</t>
  </si>
  <si>
    <t>- Chi cho số tiết trực tiếp giảng dạy ( đơn giá * số tiết)</t>
  </si>
  <si>
    <t>- Đối với nội dung thu hộ, chi hộ: đơn vị phải đảm bảo chi theo đúng nội dung thu</t>
  </si>
  <si>
    <t>STT</t>
  </si>
  <si>
    <t>I</t>
  </si>
  <si>
    <t>II</t>
  </si>
  <si>
    <t xml:space="preserve">Chi thanh toán cá nhân: </t>
  </si>
  <si>
    <t>Số học sinh</t>
  </si>
  <si>
    <t>2.1</t>
  </si>
  <si>
    <t>2.2</t>
  </si>
  <si>
    <t>2.3</t>
  </si>
  <si>
    <t>2.4</t>
  </si>
  <si>
    <t>Chi cho bộ phận gián tiếp</t>
  </si>
  <si>
    <t>Chi nghiệp vụ chuyên môn</t>
  </si>
  <si>
    <t>- Bồi dưỡng học sinh giỏi (đơn giá * số tiết)</t>
  </si>
  <si>
    <t>- Dạy phụ đạo học sinh…(đơn giá * số tiết)</t>
  </si>
  <si>
    <t>- Dạy các môn năng khiếu, tự chọn…(đơn giá * số tiết)</t>
  </si>
  <si>
    <t>Chi hổ trợ cơ sở vật chất và hoạt động</t>
  </si>
  <si>
    <t>Công thức</t>
  </si>
  <si>
    <t>Tỷ lệ (%)</t>
  </si>
  <si>
    <t>số HS</t>
  </si>
  <si>
    <t>Thuyết minh chi BỘ PHẬN GIÁN TIẾP</t>
  </si>
  <si>
    <t>CHI THEO HỆ SỐ</t>
  </si>
  <si>
    <t>HS</t>
  </si>
  <si>
    <t>Hiệu trưởng</t>
  </si>
  <si>
    <t>Phó Hiệu trưởng</t>
  </si>
  <si>
    <t>Kế toán</t>
  </si>
  <si>
    <t>Thủ quỹ</t>
  </si>
  <si>
    <t>Hệ số</t>
  </si>
  <si>
    <t>Số người</t>
  </si>
  <si>
    <t>Số tiền</t>
  </si>
  <si>
    <t>Thành tiền</t>
  </si>
  <si>
    <t>Bộ phận hành chính 18 người x 1.500.000 =</t>
  </si>
  <si>
    <t>CHI THEO SỐ TIẾT + HỆ SỐ</t>
  </si>
  <si>
    <t>Số tiết</t>
  </si>
  <si>
    <t>Học vụ, văn thư</t>
  </si>
  <si>
    <t>Giám thị</t>
  </si>
  <si>
    <t>Vi tính</t>
  </si>
  <si>
    <t>Phục vụ, bảo vệ</t>
  </si>
  <si>
    <t>Tổng hệ số</t>
  </si>
  <si>
    <t>Thu Mô hình tiên tiến theo QĐ 3968</t>
  </si>
  <si>
    <t>Mức thu:</t>
  </si>
  <si>
    <t>Dự toán chi đối với hoạt động của trường công lập:</t>
  </si>
  <si>
    <t>- Chi ban giám hiệu (Chi tiết)</t>
  </si>
  <si>
    <t>- Chi bộ phận hành chính (Chi tiết)</t>
  </si>
  <si>
    <t>Người lập biểu</t>
  </si>
  <si>
    <t>Thủ trưởng đơn vị</t>
  </si>
  <si>
    <t>(Ký tên, đóng dấu)</t>
  </si>
  <si>
    <t xml:space="preserve">Ngày       tháng        năm  </t>
  </si>
  <si>
    <t>Tiền Tổ chức dạy 2 buổi/ngày</t>
  </si>
  <si>
    <t>Mức thu</t>
  </si>
  <si>
    <t>NĂM HỌC 2023-2024</t>
  </si>
  <si>
    <t xml:space="preserve">(  Đính kèm theo công văn số        /SGDĐT - KHTC ngày     tháng     năm        của Sở Giáo dục và Đào tạo)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</si>
</sst>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charset val="163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b/>
      <u/>
      <sz val="11"/>
      <name val="Times New Roman"/>
      <family val="1"/>
    </font>
    <font>
      <sz val="13"/>
      <name val="Times New Roman"/>
      <family val="1"/>
      <charset val="163"/>
    </font>
    <font>
      <sz val="10"/>
      <name val="Arial"/>
      <family val="2"/>
    </font>
    <font>
      <b/>
      <sz val="14"/>
      <name val="Times New Roman"/>
      <family val="1"/>
    </font>
    <font>
      <sz val="11"/>
      <color indexed="8"/>
      <name val="Calibri"/>
      <family val="2"/>
      <charset val="163"/>
    </font>
    <font>
      <b/>
      <sz val="13"/>
      <name val="Times New Roman"/>
      <family val="1"/>
    </font>
    <font>
      <i/>
      <sz val="12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charset val="163"/>
      <scheme val="minor"/>
    </font>
    <font>
      <sz val="11"/>
      <color theme="1"/>
      <name val="times new roman"/>
      <family val="2"/>
      <charset val="163"/>
    </font>
    <font>
      <i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7" fillId="0" borderId="0"/>
    <xf numFmtId="9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6" fillId="0" borderId="0"/>
  </cellStyleXfs>
  <cellXfs count="85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4" xfId="0" applyNumberFormat="1" applyFont="1" applyBorder="1"/>
    <xf numFmtId="3" fontId="5" fillId="0" borderId="4" xfId="0" applyNumberFormat="1" applyFont="1" applyBorder="1" applyAlignment="1">
      <alignment vertical="center"/>
    </xf>
    <xf numFmtId="3" fontId="1" fillId="0" borderId="2" xfId="0" applyNumberFormat="1" applyFont="1" applyBorder="1"/>
    <xf numFmtId="0" fontId="2" fillId="0" borderId="4" xfId="0" applyFont="1" applyBorder="1" applyAlignment="1">
      <alignment vertical="center" wrapText="1"/>
    </xf>
    <xf numFmtId="9" fontId="1" fillId="0" borderId="4" xfId="2" applyFont="1" applyBorder="1"/>
    <xf numFmtId="0" fontId="1" fillId="0" borderId="4" xfId="0" quotePrefix="1" applyFont="1" applyBorder="1" applyAlignment="1">
      <alignment vertical="center" wrapText="1"/>
    </xf>
    <xf numFmtId="9" fontId="1" fillId="0" borderId="4" xfId="2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9" fontId="5" fillId="0" borderId="4" xfId="2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5" fillId="0" borderId="6" xfId="0" applyNumberFormat="1" applyFont="1" applyBorder="1" applyAlignment="1">
      <alignment vertical="center"/>
    </xf>
    <xf numFmtId="9" fontId="5" fillId="0" borderId="6" xfId="2" applyFont="1" applyBorder="1" applyAlignment="1">
      <alignment vertical="center"/>
    </xf>
    <xf numFmtId="0" fontId="1" fillId="0" borderId="4" xfId="2" applyNumberFormat="1" applyFont="1" applyBorder="1" applyAlignment="1">
      <alignment vertical="center"/>
    </xf>
    <xf numFmtId="0" fontId="2" fillId="0" borderId="4" xfId="0" quotePrefix="1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vertical="center" wrapText="1"/>
    </xf>
    <xf numFmtId="0" fontId="1" fillId="0" borderId="2" xfId="0" quotePrefix="1" applyFont="1" applyBorder="1" applyAlignment="1">
      <alignment horizontal="center" vertical="center" wrapText="1"/>
    </xf>
    <xf numFmtId="3" fontId="2" fillId="0" borderId="4" xfId="0" applyNumberFormat="1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3" fontId="2" fillId="0" borderId="0" xfId="0" applyNumberFormat="1" applyFont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7" xfId="0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4" xfId="0" quotePrefix="1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3" fontId="1" fillId="0" borderId="7" xfId="0" applyNumberFormat="1" applyFont="1" applyBorder="1"/>
    <xf numFmtId="3" fontId="2" fillId="0" borderId="7" xfId="0" applyNumberFormat="1" applyFont="1" applyBorder="1"/>
    <xf numFmtId="0" fontId="1" fillId="0" borderId="2" xfId="0" applyFont="1" applyBorder="1" applyAlignment="1">
      <alignment horizontal="center" wrapText="1"/>
    </xf>
    <xf numFmtId="3" fontId="4" fillId="2" borderId="0" xfId="0" applyNumberFormat="1" applyFont="1" applyFill="1"/>
    <xf numFmtId="0" fontId="12" fillId="0" borderId="0" xfId="0" quotePrefix="1" applyFont="1"/>
    <xf numFmtId="0" fontId="12" fillId="0" borderId="0" xfId="0" applyFont="1" applyAlignment="1">
      <alignment horizontal="center"/>
    </xf>
    <xf numFmtId="3" fontId="12" fillId="0" borderId="0" xfId="0" applyNumberFormat="1" applyFont="1"/>
    <xf numFmtId="0" fontId="14" fillId="0" borderId="0" xfId="0" applyFont="1"/>
    <xf numFmtId="3" fontId="0" fillId="0" borderId="0" xfId="0" applyNumberFormat="1"/>
    <xf numFmtId="9" fontId="0" fillId="0" borderId="0" xfId="0" quotePrefix="1" applyNumberFormat="1"/>
    <xf numFmtId="0" fontId="14" fillId="0" borderId="8" xfId="0" applyFont="1" applyBorder="1"/>
    <xf numFmtId="0" fontId="0" fillId="0" borderId="9" xfId="0" applyBorder="1"/>
    <xf numFmtId="0" fontId="0" fillId="0" borderId="10" xfId="0" applyBorder="1"/>
    <xf numFmtId="0" fontId="14" fillId="0" borderId="11" xfId="0" applyFont="1" applyBorder="1"/>
    <xf numFmtId="0" fontId="14" fillId="0" borderId="0" xfId="0" applyFont="1" applyAlignment="1">
      <alignment horizontal="center"/>
    </xf>
    <xf numFmtId="0" fontId="0" fillId="0" borderId="12" xfId="0" applyBorder="1"/>
    <xf numFmtId="0" fontId="0" fillId="0" borderId="11" xfId="0" applyBorder="1"/>
    <xf numFmtId="165" fontId="0" fillId="0" borderId="0" xfId="0" applyNumberFormat="1"/>
    <xf numFmtId="165" fontId="14" fillId="0" borderId="0" xfId="0" applyNumberFormat="1" applyFont="1"/>
    <xf numFmtId="165" fontId="15" fillId="0" borderId="12" xfId="0" applyNumberFormat="1" applyFont="1" applyBorder="1"/>
    <xf numFmtId="0" fontId="0" fillId="0" borderId="13" xfId="0" applyBorder="1"/>
    <xf numFmtId="0" fontId="0" fillId="0" borderId="14" xfId="0" applyBorder="1"/>
    <xf numFmtId="165" fontId="0" fillId="0" borderId="14" xfId="3" applyNumberFormat="1" applyFont="1" applyBorder="1"/>
    <xf numFmtId="0" fontId="0" fillId="0" borderId="15" xfId="0" applyBorder="1"/>
    <xf numFmtId="165" fontId="0" fillId="0" borderId="0" xfId="3" applyNumberFormat="1" applyFont="1" applyBorder="1"/>
    <xf numFmtId="0" fontId="14" fillId="0" borderId="0" xfId="0" applyFont="1" applyAlignment="1">
      <alignment horizontal="center" wrapText="1"/>
    </xf>
    <xf numFmtId="3" fontId="1" fillId="0" borderId="0" xfId="0" applyNumberFormat="1" applyFont="1" applyAlignment="1">
      <alignment horizontal="center"/>
    </xf>
    <xf numFmtId="0" fontId="17" fillId="0" borderId="0" xfId="4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5">
    <cellStyle name="Comma" xfId="3" builtinId="3"/>
    <cellStyle name="Normal" xfId="0" builtinId="0"/>
    <cellStyle name="Normal 14" xfId="4"/>
    <cellStyle name="Normal_Tong hop KP de xuat 2013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OneDrive%20-%20Department%20of%20Education%20and%20Training%20Ho%20Chi%20Minh%20City/THANH%20NHAN/MAU%20BIEU%20CHO%20DON%20VI/DU%20TOAN/NAM%202022/CV%202332%20X&#226;y%20d&#7921;ng%20d&#7921;%20to&#225;n%202022/CV2332.MAU%20DU%20TOAN%20NAM%202022%20(khoi%20THPT,%20truc%20thuo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YẾT MINH DỰ TOÁN"/>
      <sheetName val="DU TOAN 2022"/>
      <sheetName val="DT thu thỏa thuận"/>
      <sheetName val="NGHI QUYET 03"/>
      <sheetName val="(PL 1a) TỔNG HỢP MG"/>
      <sheetName val="(PL 1b) HỖ TRỢ CPHT"/>
      <sheetName val=" (PL 1c) THCS (MIỄN GIẢM)"/>
      <sheetName val=" (PL 1d) THPT (MIỄN GIẢM)"/>
      <sheetName val="(PL 1e) DIỆN KHÁC"/>
      <sheetName val="(PL 02) PC TNNG"/>
      <sheetName val="(PL03) THÔI VIỆC"/>
      <sheetName val="(PL 04) Y TẾ"/>
      <sheetName val="(PL 05) KHUYẾT TẬT"/>
      <sheetName val="Chi tiết"/>
    </sheetNames>
    <sheetDataSet>
      <sheetData sheetId="0"/>
      <sheetData sheetId="1">
        <row r="276">
          <cell r="B276" t="str">
            <v>Họ và tên</v>
          </cell>
          <cell r="E276" t="str">
            <v>Họ và tên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tabSelected="1" zoomScale="130" zoomScaleNormal="130" workbookViewId="0">
      <selection activeCell="G9" sqref="G9"/>
    </sheetView>
  </sheetViews>
  <sheetFormatPr defaultColWidth="45.7109375" defaultRowHeight="15" x14ac:dyDescent="0.25"/>
  <cols>
    <col min="1" max="1" width="5.5703125" style="35" customWidth="1"/>
    <col min="2" max="2" width="49.85546875" style="1" customWidth="1"/>
    <col min="3" max="3" width="14.7109375" style="18" customWidth="1"/>
    <col min="4" max="4" width="10.7109375" style="2" customWidth="1"/>
    <col min="5" max="5" width="11.7109375" style="2" customWidth="1"/>
    <col min="6" max="6" width="11.140625" style="2" customWidth="1"/>
    <col min="7" max="7" width="45.7109375" style="1"/>
    <col min="8" max="8" width="45.7109375" style="2"/>
    <col min="9" max="16384" width="45.7109375" style="1"/>
  </cols>
  <sheetData>
    <row r="1" spans="1:8" ht="15" customHeight="1" x14ac:dyDescent="0.25">
      <c r="A1" s="80" t="s">
        <v>18</v>
      </c>
      <c r="B1" s="80"/>
      <c r="C1" s="71" t="s">
        <v>10</v>
      </c>
      <c r="D1" s="71"/>
      <c r="E1" s="71"/>
      <c r="F1" s="71"/>
    </row>
    <row r="2" spans="1:8" ht="15" customHeight="1" x14ac:dyDescent="0.25">
      <c r="A2" s="81" t="s">
        <v>17</v>
      </c>
      <c r="B2" s="81"/>
      <c r="C2" s="72" t="s">
        <v>9</v>
      </c>
      <c r="D2" s="72"/>
      <c r="E2" s="72"/>
      <c r="F2" s="72"/>
    </row>
    <row r="3" spans="1:8" x14ac:dyDescent="0.25">
      <c r="A3" s="82" t="s">
        <v>48</v>
      </c>
      <c r="B3" s="82"/>
    </row>
    <row r="4" spans="1:8" x14ac:dyDescent="0.25">
      <c r="B4" s="18"/>
    </row>
    <row r="5" spans="1:8" ht="18.75" x14ac:dyDescent="0.3">
      <c r="A5" s="83" t="s">
        <v>47</v>
      </c>
      <c r="B5" s="83"/>
      <c r="C5" s="83"/>
      <c r="D5" s="83"/>
      <c r="E5" s="83"/>
      <c r="F5" s="83"/>
    </row>
    <row r="6" spans="1:8" ht="15" customHeight="1" x14ac:dyDescent="0.25">
      <c r="A6" s="84" t="s">
        <v>100</v>
      </c>
      <c r="B6" s="84"/>
      <c r="C6" s="84"/>
      <c r="D6" s="84"/>
      <c r="E6" s="84"/>
      <c r="F6" s="84"/>
    </row>
    <row r="7" spans="1:8" ht="15" customHeight="1" x14ac:dyDescent="0.25">
      <c r="B7" s="17"/>
      <c r="C7" s="17"/>
      <c r="D7" s="17"/>
      <c r="E7" s="17"/>
      <c r="F7" s="17"/>
    </row>
    <row r="8" spans="1:8" x14ac:dyDescent="0.25">
      <c r="F8" s="46" t="s">
        <v>16</v>
      </c>
    </row>
    <row r="9" spans="1:8" s="14" customFormat="1" ht="28.5" customHeight="1" x14ac:dyDescent="0.25">
      <c r="A9" s="75" t="s">
        <v>51</v>
      </c>
      <c r="B9" s="75" t="s">
        <v>1</v>
      </c>
      <c r="C9" s="78" t="s">
        <v>66</v>
      </c>
      <c r="D9" s="77" t="s">
        <v>99</v>
      </c>
      <c r="E9" s="77"/>
      <c r="F9" s="73" t="s">
        <v>0</v>
      </c>
      <c r="H9" s="15"/>
    </row>
    <row r="10" spans="1:8" s="14" customFormat="1" ht="21.75" customHeight="1" x14ac:dyDescent="0.25">
      <c r="A10" s="76"/>
      <c r="B10" s="76"/>
      <c r="C10" s="79"/>
      <c r="D10" s="16" t="s">
        <v>11</v>
      </c>
      <c r="E10" s="16" t="s">
        <v>67</v>
      </c>
      <c r="F10" s="74"/>
      <c r="H10" s="15"/>
    </row>
    <row r="11" spans="1:8" x14ac:dyDescent="0.25">
      <c r="A11" s="37" t="s">
        <v>52</v>
      </c>
      <c r="B11" s="13" t="s">
        <v>55</v>
      </c>
      <c r="C11" s="22" t="s">
        <v>31</v>
      </c>
      <c r="D11" s="19"/>
      <c r="E11" s="20"/>
      <c r="F11" s="19"/>
    </row>
    <row r="12" spans="1:8" x14ac:dyDescent="0.25">
      <c r="A12" s="37"/>
      <c r="B12" s="8" t="s">
        <v>28</v>
      </c>
      <c r="C12" s="23">
        <v>2</v>
      </c>
      <c r="D12" s="10"/>
      <c r="E12" s="21"/>
      <c r="F12" s="10"/>
    </row>
    <row r="13" spans="1:8" x14ac:dyDescent="0.25">
      <c r="A13" s="37"/>
      <c r="B13" s="8" t="s">
        <v>29</v>
      </c>
      <c r="C13" s="23">
        <v>3</v>
      </c>
      <c r="D13" s="10"/>
      <c r="E13" s="21"/>
      <c r="F13" s="10"/>
    </row>
    <row r="14" spans="1:8" x14ac:dyDescent="0.25">
      <c r="A14" s="37"/>
      <c r="B14" s="8" t="s">
        <v>30</v>
      </c>
      <c r="C14" s="23">
        <v>4</v>
      </c>
      <c r="D14" s="10"/>
      <c r="E14" s="21"/>
      <c r="F14" s="10"/>
    </row>
    <row r="15" spans="1:8" x14ac:dyDescent="0.25">
      <c r="A15" s="37" t="s">
        <v>53</v>
      </c>
      <c r="B15" s="13" t="s">
        <v>90</v>
      </c>
      <c r="C15" s="24"/>
      <c r="D15" s="4"/>
      <c r="E15" s="12"/>
      <c r="F15" s="4"/>
    </row>
    <row r="16" spans="1:8" x14ac:dyDescent="0.25">
      <c r="A16" s="37">
        <v>1</v>
      </c>
      <c r="B16" s="13" t="s">
        <v>97</v>
      </c>
      <c r="C16" s="24" t="s">
        <v>68</v>
      </c>
      <c r="D16" s="4"/>
      <c r="E16" s="12"/>
      <c r="F16" s="4"/>
    </row>
    <row r="17" spans="1:7" x14ac:dyDescent="0.25">
      <c r="A17" s="37"/>
      <c r="B17" s="13" t="s">
        <v>98</v>
      </c>
      <c r="C17" s="27" t="s">
        <v>34</v>
      </c>
      <c r="D17" s="4"/>
      <c r="E17" s="12"/>
      <c r="F17" s="4"/>
    </row>
    <row r="18" spans="1:7" x14ac:dyDescent="0.25">
      <c r="A18" s="37"/>
      <c r="B18" s="13" t="s">
        <v>32</v>
      </c>
      <c r="C18" s="27" t="s">
        <v>33</v>
      </c>
      <c r="D18" s="4"/>
      <c r="E18" s="12"/>
      <c r="F18" s="4"/>
    </row>
    <row r="19" spans="1:7" x14ac:dyDescent="0.25">
      <c r="A19" s="37">
        <v>1.1000000000000001</v>
      </c>
      <c r="B19" s="6" t="s">
        <v>54</v>
      </c>
      <c r="C19" s="25">
        <v>7</v>
      </c>
      <c r="D19" s="10"/>
      <c r="E19" s="9"/>
      <c r="F19" s="3"/>
    </row>
    <row r="20" spans="1:7" x14ac:dyDescent="0.25">
      <c r="A20" s="37"/>
      <c r="B20" s="8" t="s">
        <v>49</v>
      </c>
      <c r="C20" s="23"/>
      <c r="D20" s="10"/>
      <c r="E20" s="9"/>
      <c r="F20" s="34"/>
    </row>
    <row r="21" spans="1:7" x14ac:dyDescent="0.25">
      <c r="A21" s="37"/>
      <c r="B21" s="8" t="s">
        <v>62</v>
      </c>
      <c r="C21" s="23"/>
      <c r="D21" s="10"/>
      <c r="E21" s="9"/>
      <c r="F21" s="3"/>
    </row>
    <row r="22" spans="1:7" x14ac:dyDescent="0.25">
      <c r="A22" s="37"/>
      <c r="B22" s="8" t="s">
        <v>63</v>
      </c>
      <c r="C22" s="23"/>
      <c r="D22" s="10"/>
      <c r="E22" s="9"/>
      <c r="F22" s="3"/>
    </row>
    <row r="23" spans="1:7" x14ac:dyDescent="0.25">
      <c r="A23" s="37"/>
      <c r="B23" s="8" t="s">
        <v>64</v>
      </c>
      <c r="C23" s="23"/>
      <c r="D23" s="10"/>
      <c r="E23" s="9"/>
      <c r="F23" s="3"/>
    </row>
    <row r="24" spans="1:7" x14ac:dyDescent="0.25">
      <c r="A24" s="37"/>
      <c r="B24" s="8" t="s">
        <v>21</v>
      </c>
      <c r="C24" s="23"/>
      <c r="D24" s="10"/>
      <c r="E24" s="9"/>
      <c r="F24" s="3"/>
    </row>
    <row r="25" spans="1:7" ht="18.75" customHeight="1" x14ac:dyDescent="0.25">
      <c r="A25" s="37"/>
      <c r="B25" s="8" t="s">
        <v>22</v>
      </c>
      <c r="C25" s="23"/>
      <c r="D25" s="10"/>
      <c r="E25" s="9"/>
      <c r="F25" s="3"/>
    </row>
    <row r="26" spans="1:7" ht="18.75" customHeight="1" x14ac:dyDescent="0.25">
      <c r="A26" s="37">
        <v>1.2</v>
      </c>
      <c r="B26" s="6" t="s">
        <v>60</v>
      </c>
      <c r="C26" s="25">
        <v>8</v>
      </c>
      <c r="D26" s="10"/>
      <c r="E26" s="9"/>
      <c r="F26" s="3"/>
    </row>
    <row r="27" spans="1:7" s="2" customFormat="1" x14ac:dyDescent="0.25">
      <c r="A27" s="38"/>
      <c r="B27" s="8" t="s">
        <v>91</v>
      </c>
      <c r="C27" s="23"/>
      <c r="D27" s="3"/>
      <c r="E27" s="3"/>
      <c r="F27" s="3"/>
      <c r="G27" s="1"/>
    </row>
    <row r="28" spans="1:7" s="2" customFormat="1" x14ac:dyDescent="0.25">
      <c r="A28" s="38"/>
      <c r="B28" s="8" t="s">
        <v>92</v>
      </c>
      <c r="C28" s="23"/>
      <c r="D28" s="3"/>
      <c r="E28" s="3"/>
      <c r="F28" s="3"/>
      <c r="G28" s="1"/>
    </row>
    <row r="29" spans="1:7" x14ac:dyDescent="0.25">
      <c r="A29" s="37">
        <v>1.3</v>
      </c>
      <c r="B29" s="6" t="s">
        <v>61</v>
      </c>
      <c r="C29" s="25">
        <v>9</v>
      </c>
      <c r="D29" s="10"/>
      <c r="E29" s="9"/>
      <c r="F29" s="10"/>
    </row>
    <row r="30" spans="1:7" ht="30" x14ac:dyDescent="0.25">
      <c r="A30" s="37"/>
      <c r="B30" s="8" t="s">
        <v>4</v>
      </c>
      <c r="C30" s="23"/>
      <c r="D30" s="10"/>
      <c r="E30" s="9"/>
      <c r="F30" s="3"/>
    </row>
    <row r="31" spans="1:7" x14ac:dyDescent="0.25">
      <c r="A31" s="37"/>
      <c r="B31" s="8" t="s">
        <v>15</v>
      </c>
      <c r="C31" s="23"/>
      <c r="D31" s="10"/>
      <c r="E31" s="9"/>
      <c r="F31" s="3"/>
    </row>
    <row r="32" spans="1:7" x14ac:dyDescent="0.25">
      <c r="A32" s="37"/>
      <c r="B32" s="8" t="s">
        <v>3</v>
      </c>
      <c r="C32" s="23"/>
      <c r="D32" s="3"/>
      <c r="E32" s="7"/>
      <c r="F32" s="3"/>
    </row>
    <row r="33" spans="1:7" x14ac:dyDescent="0.25">
      <c r="A33" s="37">
        <v>1.4</v>
      </c>
      <c r="B33" s="6" t="s">
        <v>65</v>
      </c>
      <c r="C33" s="25">
        <v>10</v>
      </c>
      <c r="D33" s="10"/>
      <c r="E33" s="9"/>
      <c r="F33" s="10"/>
    </row>
    <row r="34" spans="1:7" ht="18" customHeight="1" x14ac:dyDescent="0.25">
      <c r="A34" s="37"/>
      <c r="B34" s="8" t="s">
        <v>8</v>
      </c>
      <c r="C34" s="23"/>
      <c r="D34" s="10"/>
      <c r="E34" s="9"/>
      <c r="F34" s="3"/>
    </row>
    <row r="35" spans="1:7" ht="18" customHeight="1" x14ac:dyDescent="0.25">
      <c r="A35" s="37"/>
      <c r="B35" s="8" t="s">
        <v>7</v>
      </c>
      <c r="C35" s="23"/>
      <c r="D35" s="10"/>
      <c r="E35" s="9"/>
      <c r="F35" s="3"/>
    </row>
    <row r="36" spans="1:7" x14ac:dyDescent="0.25">
      <c r="A36" s="37"/>
      <c r="B36" s="8" t="s">
        <v>6</v>
      </c>
      <c r="C36" s="23"/>
      <c r="D36" s="10"/>
      <c r="E36" s="9"/>
      <c r="F36" s="3"/>
    </row>
    <row r="37" spans="1:7" x14ac:dyDescent="0.25">
      <c r="A37" s="37"/>
      <c r="B37" s="8" t="s">
        <v>2</v>
      </c>
      <c r="C37" s="23"/>
      <c r="D37" s="10"/>
      <c r="E37" s="9"/>
      <c r="F37" s="3"/>
    </row>
    <row r="38" spans="1:7" x14ac:dyDescent="0.25">
      <c r="A38" s="37"/>
      <c r="B38" s="11"/>
      <c r="C38" s="26"/>
      <c r="D38" s="3"/>
      <c r="E38" s="7"/>
      <c r="F38" s="3"/>
    </row>
    <row r="39" spans="1:7" s="2" customFormat="1" x14ac:dyDescent="0.25">
      <c r="A39" s="38">
        <v>2</v>
      </c>
      <c r="B39" s="13" t="s">
        <v>88</v>
      </c>
      <c r="C39" s="24" t="s">
        <v>68</v>
      </c>
      <c r="D39" s="3"/>
      <c r="E39" s="3"/>
      <c r="F39" s="30"/>
      <c r="G39" s="1"/>
    </row>
    <row r="40" spans="1:7" s="2" customFormat="1" x14ac:dyDescent="0.25">
      <c r="A40" s="38"/>
      <c r="B40" s="13" t="s">
        <v>89</v>
      </c>
      <c r="C40" s="27" t="s">
        <v>35</v>
      </c>
      <c r="D40" s="3"/>
      <c r="E40" s="3"/>
      <c r="F40" s="3"/>
      <c r="G40" s="1"/>
    </row>
    <row r="41" spans="1:7" s="2" customFormat="1" ht="24" customHeight="1" x14ac:dyDescent="0.25">
      <c r="A41" s="38"/>
      <c r="B41" s="13" t="s">
        <v>32</v>
      </c>
      <c r="C41" s="27" t="s">
        <v>36</v>
      </c>
      <c r="D41" s="3"/>
      <c r="E41" s="3"/>
      <c r="F41" s="3"/>
      <c r="G41" s="1"/>
    </row>
    <row r="42" spans="1:7" s="2" customFormat="1" x14ac:dyDescent="0.25">
      <c r="A42" s="39" t="s">
        <v>56</v>
      </c>
      <c r="B42" s="6" t="s">
        <v>54</v>
      </c>
      <c r="C42" s="25">
        <v>13</v>
      </c>
      <c r="D42" s="3"/>
      <c r="E42" s="3"/>
      <c r="F42" s="3"/>
      <c r="G42" s="1"/>
    </row>
    <row r="43" spans="1:7" s="2" customFormat="1" x14ac:dyDescent="0.25">
      <c r="A43" s="38"/>
      <c r="B43" s="8" t="s">
        <v>49</v>
      </c>
      <c r="C43" s="23"/>
      <c r="D43" s="3"/>
      <c r="E43" s="3"/>
      <c r="F43" s="3"/>
      <c r="G43" s="1"/>
    </row>
    <row r="44" spans="1:7" s="2" customFormat="1" x14ac:dyDescent="0.25">
      <c r="A44" s="38"/>
      <c r="B44" s="8" t="s">
        <v>62</v>
      </c>
      <c r="C44" s="23"/>
      <c r="D44" s="3"/>
      <c r="E44" s="3"/>
      <c r="F44" s="3"/>
      <c r="G44" s="1"/>
    </row>
    <row r="45" spans="1:7" s="2" customFormat="1" x14ac:dyDescent="0.25">
      <c r="A45" s="38"/>
      <c r="B45" s="8" t="s">
        <v>63</v>
      </c>
      <c r="C45" s="23"/>
      <c r="D45" s="3"/>
      <c r="E45" s="3"/>
      <c r="F45" s="3"/>
      <c r="G45" s="1"/>
    </row>
    <row r="46" spans="1:7" s="2" customFormat="1" x14ac:dyDescent="0.25">
      <c r="A46" s="38"/>
      <c r="B46" s="8" t="s">
        <v>64</v>
      </c>
      <c r="C46" s="23"/>
      <c r="D46" s="3"/>
      <c r="E46" s="3"/>
      <c r="F46" s="3"/>
      <c r="G46" s="1"/>
    </row>
    <row r="47" spans="1:7" s="2" customFormat="1" x14ac:dyDescent="0.25">
      <c r="A47" s="38"/>
      <c r="B47" s="8" t="s">
        <v>21</v>
      </c>
      <c r="C47" s="23"/>
      <c r="D47" s="3"/>
      <c r="E47" s="3"/>
      <c r="F47" s="3"/>
      <c r="G47" s="1"/>
    </row>
    <row r="48" spans="1:7" s="2" customFormat="1" x14ac:dyDescent="0.25">
      <c r="A48" s="38"/>
      <c r="B48" s="8" t="s">
        <v>22</v>
      </c>
      <c r="C48" s="23"/>
      <c r="D48" s="3"/>
      <c r="E48" s="3"/>
      <c r="F48" s="3"/>
      <c r="G48" s="1"/>
    </row>
    <row r="49" spans="1:7" s="2" customFormat="1" x14ac:dyDescent="0.25">
      <c r="A49" s="39" t="s">
        <v>57</v>
      </c>
      <c r="B49" s="6" t="s">
        <v>60</v>
      </c>
      <c r="C49" s="25">
        <v>14</v>
      </c>
      <c r="D49" s="3"/>
      <c r="E49" s="3"/>
      <c r="F49" s="3"/>
      <c r="G49" s="1"/>
    </row>
    <row r="50" spans="1:7" s="2" customFormat="1" x14ac:dyDescent="0.25">
      <c r="A50" s="38"/>
      <c r="B50" s="8" t="s">
        <v>26</v>
      </c>
      <c r="C50" s="23"/>
      <c r="D50" s="3"/>
      <c r="E50" s="3"/>
      <c r="F50" s="3"/>
      <c r="G50" s="1"/>
    </row>
    <row r="51" spans="1:7" s="2" customFormat="1" x14ac:dyDescent="0.25">
      <c r="A51" s="38"/>
      <c r="B51" s="8" t="s">
        <v>27</v>
      </c>
      <c r="C51" s="23"/>
      <c r="D51" s="3"/>
      <c r="E51" s="3"/>
      <c r="F51" s="3"/>
      <c r="G51" s="1"/>
    </row>
    <row r="52" spans="1:7" s="2" customFormat="1" x14ac:dyDescent="0.25">
      <c r="A52" s="39" t="s">
        <v>58</v>
      </c>
      <c r="B52" s="6" t="s">
        <v>61</v>
      </c>
      <c r="C52" s="25">
        <v>15</v>
      </c>
      <c r="D52" s="3"/>
      <c r="E52" s="3"/>
      <c r="F52" s="3"/>
      <c r="G52" s="1"/>
    </row>
    <row r="53" spans="1:7" s="2" customFormat="1" ht="30" x14ac:dyDescent="0.25">
      <c r="A53" s="38"/>
      <c r="B53" s="8" t="s">
        <v>4</v>
      </c>
      <c r="C53" s="23"/>
      <c r="D53" s="3"/>
      <c r="E53" s="3"/>
      <c r="F53" s="3"/>
      <c r="G53" s="1"/>
    </row>
    <row r="54" spans="1:7" s="2" customFormat="1" x14ac:dyDescent="0.25">
      <c r="A54" s="38"/>
      <c r="B54" s="8" t="s">
        <v>15</v>
      </c>
      <c r="C54" s="23"/>
      <c r="D54" s="3"/>
      <c r="E54" s="3"/>
      <c r="F54" s="3"/>
      <c r="G54" s="1"/>
    </row>
    <row r="55" spans="1:7" s="2" customFormat="1" x14ac:dyDescent="0.25">
      <c r="A55" s="38"/>
      <c r="B55" s="8" t="s">
        <v>3</v>
      </c>
      <c r="C55" s="23"/>
      <c r="D55" s="3"/>
      <c r="E55" s="3"/>
      <c r="F55" s="3"/>
      <c r="G55" s="1"/>
    </row>
    <row r="56" spans="1:7" s="2" customFormat="1" x14ac:dyDescent="0.25">
      <c r="A56" s="39" t="s">
        <v>59</v>
      </c>
      <c r="B56" s="6" t="s">
        <v>65</v>
      </c>
      <c r="C56" s="25">
        <v>16</v>
      </c>
      <c r="D56" s="3"/>
      <c r="E56" s="3"/>
      <c r="F56" s="3"/>
      <c r="G56" s="1"/>
    </row>
    <row r="57" spans="1:7" s="2" customFormat="1" x14ac:dyDescent="0.25">
      <c r="A57" s="38"/>
      <c r="B57" s="8" t="s">
        <v>8</v>
      </c>
      <c r="C57" s="23"/>
      <c r="D57" s="3"/>
      <c r="E57" s="3"/>
      <c r="F57" s="3"/>
      <c r="G57" s="1"/>
    </row>
    <row r="58" spans="1:7" s="2" customFormat="1" x14ac:dyDescent="0.25">
      <c r="A58" s="38"/>
      <c r="B58" s="8" t="s">
        <v>7</v>
      </c>
      <c r="C58" s="23"/>
      <c r="D58" s="3"/>
      <c r="E58" s="3"/>
      <c r="F58" s="3"/>
      <c r="G58" s="1"/>
    </row>
    <row r="59" spans="1:7" s="2" customFormat="1" x14ac:dyDescent="0.25">
      <c r="A59" s="38"/>
      <c r="B59" s="8" t="s">
        <v>6</v>
      </c>
      <c r="C59" s="23"/>
      <c r="D59" s="3"/>
      <c r="E59" s="3"/>
      <c r="F59" s="3"/>
      <c r="G59" s="1"/>
    </row>
    <row r="60" spans="1:7" s="2" customFormat="1" x14ac:dyDescent="0.25">
      <c r="A60" s="38"/>
      <c r="B60" s="8" t="s">
        <v>5</v>
      </c>
      <c r="C60" s="23"/>
      <c r="D60" s="3"/>
      <c r="E60" s="3"/>
      <c r="F60" s="3"/>
      <c r="G60" s="1"/>
    </row>
    <row r="61" spans="1:7" s="2" customFormat="1" x14ac:dyDescent="0.25">
      <c r="A61" s="38"/>
      <c r="B61" s="8" t="s">
        <v>2</v>
      </c>
      <c r="C61" s="23"/>
      <c r="D61" s="3"/>
      <c r="E61" s="3"/>
      <c r="F61" s="3"/>
      <c r="G61" s="1"/>
    </row>
    <row r="62" spans="1:7" s="2" customFormat="1" x14ac:dyDescent="0.25">
      <c r="A62" s="40"/>
      <c r="B62" s="41"/>
      <c r="C62" s="45"/>
      <c r="D62" s="5"/>
      <c r="E62" s="5"/>
      <c r="F62" s="5"/>
      <c r="G62" s="1"/>
    </row>
    <row r="63" spans="1:7" s="2" customFormat="1" x14ac:dyDescent="0.25">
      <c r="A63" s="33"/>
      <c r="B63" s="36" t="s">
        <v>40</v>
      </c>
      <c r="C63" s="42"/>
      <c r="D63" s="43"/>
      <c r="E63" s="43"/>
      <c r="F63" s="44"/>
      <c r="G63" s="1"/>
    </row>
    <row r="64" spans="1:7" s="2" customFormat="1" x14ac:dyDescent="0.25">
      <c r="A64" s="33"/>
      <c r="B64" s="13" t="s">
        <v>37</v>
      </c>
      <c r="C64" s="27" t="s">
        <v>38</v>
      </c>
      <c r="D64" s="3"/>
      <c r="E64" s="3"/>
      <c r="F64" s="3"/>
      <c r="G64" s="1"/>
    </row>
    <row r="65" spans="1:7" s="2" customFormat="1" ht="28.5" x14ac:dyDescent="0.25">
      <c r="A65" s="33"/>
      <c r="B65" s="13" t="s">
        <v>32</v>
      </c>
      <c r="C65" s="27" t="s">
        <v>39</v>
      </c>
      <c r="D65" s="3"/>
      <c r="E65" s="3"/>
      <c r="F65" s="3"/>
      <c r="G65" s="1"/>
    </row>
    <row r="66" spans="1:7" s="2" customFormat="1" x14ac:dyDescent="0.25">
      <c r="A66" s="33"/>
      <c r="B66" s="6" t="s">
        <v>19</v>
      </c>
      <c r="C66" s="25">
        <v>19</v>
      </c>
      <c r="D66" s="3"/>
      <c r="E66" s="3"/>
      <c r="F66" s="3"/>
      <c r="G66" s="1"/>
    </row>
    <row r="67" spans="1:7" s="2" customFormat="1" x14ac:dyDescent="0.25">
      <c r="A67" s="33"/>
      <c r="B67" s="8" t="s">
        <v>20</v>
      </c>
      <c r="C67" s="23"/>
      <c r="D67" s="3"/>
      <c r="E67" s="3"/>
      <c r="F67" s="3"/>
      <c r="G67" s="1"/>
    </row>
    <row r="68" spans="1:7" s="2" customFormat="1" x14ac:dyDescent="0.25">
      <c r="A68" s="33"/>
      <c r="B68" s="8" t="s">
        <v>12</v>
      </c>
      <c r="C68" s="23"/>
      <c r="D68" s="3"/>
      <c r="E68" s="3"/>
      <c r="F68" s="3"/>
      <c r="G68" s="1"/>
    </row>
    <row r="69" spans="1:7" s="2" customFormat="1" x14ac:dyDescent="0.25">
      <c r="A69" s="33"/>
      <c r="B69" s="8" t="s">
        <v>13</v>
      </c>
      <c r="C69" s="23"/>
      <c r="D69" s="3"/>
      <c r="E69" s="3"/>
      <c r="F69" s="3"/>
      <c r="G69" s="1"/>
    </row>
    <row r="70" spans="1:7" s="2" customFormat="1" x14ac:dyDescent="0.25">
      <c r="A70" s="33"/>
      <c r="B70" s="8" t="s">
        <v>14</v>
      </c>
      <c r="C70" s="23"/>
      <c r="D70" s="3"/>
      <c r="E70" s="3"/>
      <c r="F70" s="3"/>
      <c r="G70" s="1"/>
    </row>
    <row r="71" spans="1:7" s="2" customFormat="1" x14ac:dyDescent="0.25">
      <c r="A71" s="33"/>
      <c r="B71" s="8" t="s">
        <v>21</v>
      </c>
      <c r="C71" s="23"/>
      <c r="D71" s="3"/>
      <c r="E71" s="3"/>
      <c r="F71" s="3"/>
      <c r="G71" s="1"/>
    </row>
    <row r="72" spans="1:7" s="2" customFormat="1" x14ac:dyDescent="0.25">
      <c r="A72" s="33"/>
      <c r="B72" s="8" t="s">
        <v>22</v>
      </c>
      <c r="C72" s="23"/>
      <c r="D72" s="3"/>
      <c r="E72" s="3"/>
      <c r="F72" s="3"/>
      <c r="G72" s="1"/>
    </row>
    <row r="73" spans="1:7" s="2" customFormat="1" x14ac:dyDescent="0.25">
      <c r="A73" s="33"/>
      <c r="B73" s="6" t="s">
        <v>23</v>
      </c>
      <c r="C73" s="25">
        <v>20</v>
      </c>
      <c r="D73" s="3"/>
      <c r="E73" s="3"/>
      <c r="F73" s="3"/>
      <c r="G73" s="1"/>
    </row>
    <row r="74" spans="1:7" s="2" customFormat="1" x14ac:dyDescent="0.25">
      <c r="A74" s="33"/>
      <c r="B74" s="8" t="s">
        <v>26</v>
      </c>
      <c r="C74" s="23"/>
      <c r="D74" s="3"/>
      <c r="E74" s="3"/>
      <c r="F74" s="3"/>
      <c r="G74" s="1"/>
    </row>
    <row r="75" spans="1:7" s="2" customFormat="1" x14ac:dyDescent="0.25">
      <c r="A75" s="33"/>
      <c r="B75" s="8" t="s">
        <v>27</v>
      </c>
      <c r="C75" s="23"/>
      <c r="D75" s="3"/>
      <c r="E75" s="3"/>
      <c r="F75" s="3"/>
      <c r="G75" s="1"/>
    </row>
    <row r="76" spans="1:7" s="2" customFormat="1" x14ac:dyDescent="0.25">
      <c r="A76" s="33"/>
      <c r="B76" s="6" t="s">
        <v>24</v>
      </c>
      <c r="C76" s="25">
        <v>21</v>
      </c>
      <c r="D76" s="3"/>
      <c r="E76" s="3"/>
      <c r="F76" s="3"/>
      <c r="G76" s="1"/>
    </row>
    <row r="77" spans="1:7" s="2" customFormat="1" ht="30" x14ac:dyDescent="0.25">
      <c r="A77" s="33"/>
      <c r="B77" s="8" t="s">
        <v>4</v>
      </c>
      <c r="C77" s="23"/>
      <c r="D77" s="3"/>
      <c r="E77" s="3"/>
      <c r="F77" s="3"/>
      <c r="G77" s="1"/>
    </row>
    <row r="78" spans="1:7" s="2" customFormat="1" x14ac:dyDescent="0.25">
      <c r="A78" s="33"/>
      <c r="B78" s="8" t="s">
        <v>15</v>
      </c>
      <c r="C78" s="23"/>
      <c r="D78" s="3"/>
      <c r="E78" s="3"/>
      <c r="F78" s="3"/>
      <c r="G78" s="1"/>
    </row>
    <row r="79" spans="1:7" s="2" customFormat="1" x14ac:dyDescent="0.25">
      <c r="A79" s="33"/>
      <c r="B79" s="8" t="s">
        <v>3</v>
      </c>
      <c r="C79" s="23"/>
      <c r="D79" s="3"/>
      <c r="E79" s="3"/>
      <c r="F79" s="3"/>
      <c r="G79" s="1"/>
    </row>
    <row r="80" spans="1:7" s="2" customFormat="1" x14ac:dyDescent="0.25">
      <c r="A80" s="33"/>
      <c r="B80" s="6" t="s">
        <v>25</v>
      </c>
      <c r="C80" s="25">
        <v>22</v>
      </c>
      <c r="D80" s="3"/>
      <c r="E80" s="3"/>
      <c r="F80" s="3"/>
      <c r="G80" s="1"/>
    </row>
    <row r="81" spans="1:7" s="2" customFormat="1" x14ac:dyDescent="0.25">
      <c r="A81" s="33"/>
      <c r="B81" s="8" t="s">
        <v>8</v>
      </c>
      <c r="C81" s="23"/>
      <c r="D81" s="3"/>
      <c r="E81" s="3"/>
      <c r="F81" s="3"/>
      <c r="G81" s="1"/>
    </row>
    <row r="82" spans="1:7" s="2" customFormat="1" x14ac:dyDescent="0.25">
      <c r="A82" s="33"/>
      <c r="B82" s="8" t="s">
        <v>7</v>
      </c>
      <c r="C82" s="23"/>
      <c r="D82" s="3"/>
      <c r="E82" s="3"/>
      <c r="F82" s="3"/>
      <c r="G82" s="1"/>
    </row>
    <row r="83" spans="1:7" s="2" customFormat="1" x14ac:dyDescent="0.25">
      <c r="A83" s="33"/>
      <c r="B83" s="8" t="s">
        <v>6</v>
      </c>
      <c r="C83" s="23"/>
      <c r="D83" s="3"/>
      <c r="E83" s="3"/>
      <c r="F83" s="3"/>
      <c r="G83" s="1"/>
    </row>
    <row r="84" spans="1:7" s="2" customFormat="1" x14ac:dyDescent="0.25">
      <c r="A84" s="33"/>
      <c r="B84" s="8" t="s">
        <v>5</v>
      </c>
      <c r="C84" s="23"/>
      <c r="D84" s="3"/>
      <c r="E84" s="3"/>
      <c r="F84" s="3"/>
      <c r="G84" s="1"/>
    </row>
    <row r="85" spans="1:7" s="2" customFormat="1" x14ac:dyDescent="0.25">
      <c r="A85" s="33"/>
      <c r="B85" s="8" t="s">
        <v>2</v>
      </c>
      <c r="C85" s="23"/>
      <c r="D85" s="3"/>
      <c r="E85" s="3"/>
      <c r="F85" s="3"/>
      <c r="G85" s="1"/>
    </row>
    <row r="86" spans="1:7" s="2" customFormat="1" x14ac:dyDescent="0.25">
      <c r="A86" s="33"/>
      <c r="B86" s="31"/>
      <c r="C86" s="32"/>
      <c r="D86" s="3"/>
      <c r="E86" s="3"/>
      <c r="F86" s="3"/>
      <c r="G86" s="1"/>
    </row>
    <row r="87" spans="1:7" s="2" customFormat="1" x14ac:dyDescent="0.25">
      <c r="A87" s="33"/>
      <c r="B87" s="13" t="s">
        <v>41</v>
      </c>
      <c r="C87" s="24"/>
      <c r="D87" s="3"/>
      <c r="E87" s="3"/>
      <c r="F87" s="30"/>
      <c r="G87" s="1"/>
    </row>
    <row r="88" spans="1:7" s="2" customFormat="1" x14ac:dyDescent="0.25">
      <c r="A88" s="33"/>
      <c r="B88" s="13" t="s">
        <v>42</v>
      </c>
      <c r="C88" s="27" t="s">
        <v>43</v>
      </c>
      <c r="D88" s="3"/>
      <c r="E88" s="3"/>
      <c r="F88" s="3"/>
      <c r="G88" s="1"/>
    </row>
    <row r="89" spans="1:7" s="2" customFormat="1" ht="28.5" x14ac:dyDescent="0.25">
      <c r="A89" s="33"/>
      <c r="B89" s="13" t="s">
        <v>32</v>
      </c>
      <c r="C89" s="27" t="s">
        <v>44</v>
      </c>
      <c r="D89" s="3"/>
      <c r="E89" s="3"/>
      <c r="F89" s="3"/>
      <c r="G89" s="1"/>
    </row>
    <row r="90" spans="1:7" s="2" customFormat="1" x14ac:dyDescent="0.25">
      <c r="A90" s="33"/>
      <c r="B90" s="6" t="s">
        <v>19</v>
      </c>
      <c r="C90" s="25">
        <v>25</v>
      </c>
      <c r="D90" s="3"/>
      <c r="E90" s="3"/>
      <c r="F90" s="3"/>
      <c r="G90" s="1"/>
    </row>
    <row r="91" spans="1:7" s="2" customFormat="1" x14ac:dyDescent="0.25">
      <c r="A91" s="33"/>
      <c r="B91" s="8" t="s">
        <v>20</v>
      </c>
      <c r="C91" s="23"/>
      <c r="D91" s="3"/>
      <c r="E91" s="3"/>
      <c r="F91" s="3"/>
      <c r="G91" s="1"/>
    </row>
    <row r="92" spans="1:7" s="2" customFormat="1" x14ac:dyDescent="0.25">
      <c r="A92" s="33"/>
      <c r="B92" s="8" t="s">
        <v>12</v>
      </c>
      <c r="C92" s="23"/>
      <c r="D92" s="3"/>
      <c r="E92" s="3"/>
      <c r="F92" s="3"/>
      <c r="G92" s="1"/>
    </row>
    <row r="93" spans="1:7" s="2" customFormat="1" x14ac:dyDescent="0.25">
      <c r="A93" s="33"/>
      <c r="B93" s="8" t="s">
        <v>13</v>
      </c>
      <c r="C93" s="23"/>
      <c r="D93" s="3"/>
      <c r="E93" s="3"/>
      <c r="F93" s="3"/>
      <c r="G93" s="1"/>
    </row>
    <row r="94" spans="1:7" s="2" customFormat="1" x14ac:dyDescent="0.25">
      <c r="A94" s="33"/>
      <c r="B94" s="8" t="s">
        <v>14</v>
      </c>
      <c r="C94" s="23"/>
      <c r="D94" s="3"/>
      <c r="E94" s="3"/>
      <c r="F94" s="3"/>
      <c r="G94" s="1"/>
    </row>
    <row r="95" spans="1:7" s="2" customFormat="1" x14ac:dyDescent="0.25">
      <c r="A95" s="33"/>
      <c r="B95" s="8" t="s">
        <v>21</v>
      </c>
      <c r="C95" s="23"/>
      <c r="D95" s="3"/>
      <c r="E95" s="3"/>
      <c r="F95" s="3"/>
      <c r="G95" s="1"/>
    </row>
    <row r="96" spans="1:7" s="2" customFormat="1" x14ac:dyDescent="0.25">
      <c r="A96" s="33"/>
      <c r="B96" s="8" t="s">
        <v>22</v>
      </c>
      <c r="C96" s="23"/>
      <c r="D96" s="3"/>
      <c r="E96" s="3"/>
      <c r="F96" s="3"/>
      <c r="G96" s="1"/>
    </row>
    <row r="97" spans="1:7" s="2" customFormat="1" x14ac:dyDescent="0.25">
      <c r="A97" s="33"/>
      <c r="B97" s="6" t="s">
        <v>23</v>
      </c>
      <c r="C97" s="25">
        <v>26</v>
      </c>
      <c r="D97" s="3"/>
      <c r="E97" s="3"/>
      <c r="F97" s="3"/>
      <c r="G97" s="1"/>
    </row>
    <row r="98" spans="1:7" x14ac:dyDescent="0.25">
      <c r="B98" s="8" t="s">
        <v>26</v>
      </c>
      <c r="C98" s="23"/>
      <c r="D98" s="3"/>
      <c r="E98" s="3"/>
      <c r="F98" s="3"/>
    </row>
    <row r="99" spans="1:7" x14ac:dyDescent="0.25">
      <c r="B99" s="8" t="s">
        <v>27</v>
      </c>
      <c r="C99" s="23"/>
      <c r="D99" s="3"/>
      <c r="E99" s="3"/>
      <c r="F99" s="3"/>
    </row>
    <row r="100" spans="1:7" x14ac:dyDescent="0.25">
      <c r="B100" s="6" t="s">
        <v>24</v>
      </c>
      <c r="C100" s="25">
        <v>27</v>
      </c>
      <c r="D100" s="3"/>
      <c r="E100" s="3"/>
      <c r="F100" s="3"/>
    </row>
    <row r="101" spans="1:7" ht="30" x14ac:dyDescent="0.25">
      <c r="B101" s="8" t="s">
        <v>4</v>
      </c>
      <c r="C101" s="23"/>
      <c r="D101" s="3"/>
      <c r="E101" s="3"/>
      <c r="F101" s="3"/>
    </row>
    <row r="102" spans="1:7" x14ac:dyDescent="0.25">
      <c r="B102" s="8" t="s">
        <v>15</v>
      </c>
      <c r="C102" s="23"/>
      <c r="D102" s="3"/>
      <c r="E102" s="3"/>
      <c r="F102" s="3"/>
    </row>
    <row r="103" spans="1:7" x14ac:dyDescent="0.25">
      <c r="B103" s="8" t="s">
        <v>3</v>
      </c>
      <c r="C103" s="23"/>
      <c r="D103" s="3"/>
      <c r="E103" s="3"/>
      <c r="F103" s="3"/>
    </row>
    <row r="104" spans="1:7" x14ac:dyDescent="0.25">
      <c r="B104" s="6" t="s">
        <v>25</v>
      </c>
      <c r="C104" s="25">
        <v>28</v>
      </c>
      <c r="D104" s="3"/>
      <c r="E104" s="3"/>
      <c r="F104" s="3"/>
    </row>
    <row r="105" spans="1:7" x14ac:dyDescent="0.25">
      <c r="B105" s="8" t="s">
        <v>8</v>
      </c>
      <c r="C105" s="23"/>
      <c r="D105" s="3"/>
      <c r="E105" s="3"/>
      <c r="F105" s="3"/>
    </row>
    <row r="106" spans="1:7" x14ac:dyDescent="0.25">
      <c r="B106" s="8" t="s">
        <v>7</v>
      </c>
      <c r="C106" s="23"/>
      <c r="D106" s="3"/>
      <c r="E106" s="3"/>
      <c r="F106" s="3"/>
    </row>
    <row r="107" spans="1:7" x14ac:dyDescent="0.25">
      <c r="B107" s="8" t="s">
        <v>6</v>
      </c>
      <c r="C107" s="23"/>
      <c r="D107" s="3"/>
      <c r="E107" s="3"/>
      <c r="F107" s="3"/>
    </row>
    <row r="108" spans="1:7" x14ac:dyDescent="0.25">
      <c r="B108" s="8" t="s">
        <v>5</v>
      </c>
      <c r="C108" s="23"/>
      <c r="D108" s="3"/>
      <c r="E108" s="3"/>
      <c r="F108" s="3"/>
    </row>
    <row r="109" spans="1:7" x14ac:dyDescent="0.25">
      <c r="B109" s="28" t="s">
        <v>2</v>
      </c>
      <c r="C109" s="29"/>
      <c r="D109" s="5"/>
      <c r="E109" s="5"/>
      <c r="F109" s="5"/>
    </row>
    <row r="110" spans="1:7" ht="12.75" customHeight="1" x14ac:dyDescent="0.25"/>
    <row r="111" spans="1:7" x14ac:dyDescent="0.25">
      <c r="D111" s="69" t="s">
        <v>96</v>
      </c>
    </row>
    <row r="112" spans="1:7" x14ac:dyDescent="0.25">
      <c r="B112" s="35" t="s">
        <v>93</v>
      </c>
      <c r="D112" s="35" t="s">
        <v>94</v>
      </c>
    </row>
    <row r="113" spans="1:8" ht="15.75" x14ac:dyDescent="0.25">
      <c r="D113" s="70" t="s">
        <v>95</v>
      </c>
    </row>
    <row r="114" spans="1:8" x14ac:dyDescent="0.25">
      <c r="A114" s="1"/>
      <c r="H114" s="1"/>
    </row>
    <row r="118" spans="1:8" x14ac:dyDescent="0.25">
      <c r="B118" s="35" t="str">
        <f>'[1]DU TOAN 2022'!$B$276</f>
        <v>Họ và tên</v>
      </c>
      <c r="C118" s="35"/>
      <c r="D118" s="33" t="str">
        <f>'[1]DU TOAN 2022'!$E$276</f>
        <v>Họ và tên</v>
      </c>
    </row>
    <row r="119" spans="1:8" hidden="1" x14ac:dyDescent="0.25">
      <c r="B119" s="1" t="s">
        <v>45</v>
      </c>
    </row>
    <row r="120" spans="1:8" hidden="1" x14ac:dyDescent="0.25">
      <c r="B120" s="47" t="s">
        <v>46</v>
      </c>
      <c r="C120" s="48"/>
      <c r="D120" s="49"/>
      <c r="E120" s="49"/>
      <c r="F120" s="49"/>
    </row>
    <row r="121" spans="1:8" hidden="1" x14ac:dyDescent="0.25">
      <c r="B121" s="47" t="s">
        <v>50</v>
      </c>
      <c r="C121" s="48"/>
      <c r="D121" s="49"/>
      <c r="E121" s="49"/>
      <c r="F121" s="49"/>
    </row>
  </sheetData>
  <mergeCells count="12">
    <mergeCell ref="C1:F1"/>
    <mergeCell ref="C2:F2"/>
    <mergeCell ref="F9:F10"/>
    <mergeCell ref="B9:B10"/>
    <mergeCell ref="D9:E9"/>
    <mergeCell ref="C9:C10"/>
    <mergeCell ref="A1:B1"/>
    <mergeCell ref="A2:B2"/>
    <mergeCell ref="A3:B3"/>
    <mergeCell ref="A5:F5"/>
    <mergeCell ref="A6:F6"/>
    <mergeCell ref="A9:A10"/>
  </mergeCells>
  <pageMargins left="0.17" right="0.17" top="0.43" bottom="0.54" header="0.3" footer="0.3"/>
  <pageSetup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K11" sqref="K11"/>
    </sheetView>
  </sheetViews>
  <sheetFormatPr defaultRowHeight="15" x14ac:dyDescent="0.25"/>
  <cols>
    <col min="1" max="1" width="16.28515625" customWidth="1"/>
    <col min="2" max="2" width="14.140625" customWidth="1"/>
    <col min="3" max="3" width="8.85546875" customWidth="1"/>
    <col min="4" max="4" width="7.7109375" customWidth="1"/>
    <col min="5" max="5" width="12" customWidth="1"/>
    <col min="6" max="6" width="13.28515625" customWidth="1"/>
    <col min="7" max="7" width="12.42578125" customWidth="1"/>
  </cols>
  <sheetData>
    <row r="2" spans="1:7" x14ac:dyDescent="0.25">
      <c r="A2" t="s">
        <v>69</v>
      </c>
    </row>
    <row r="3" spans="1:7" x14ac:dyDescent="0.25">
      <c r="G3" s="52">
        <v>0.12</v>
      </c>
    </row>
    <row r="4" spans="1:7" ht="15.75" thickBot="1" x14ac:dyDescent="0.3">
      <c r="B4" s="51">
        <v>2100</v>
      </c>
      <c r="C4" s="51" t="s">
        <v>71</v>
      </c>
      <c r="D4" s="51"/>
      <c r="E4" s="51">
        <v>300000</v>
      </c>
      <c r="F4" s="51">
        <f>B4*E4</f>
        <v>630000000</v>
      </c>
      <c r="G4" s="51">
        <f>F4*G3</f>
        <v>75600000</v>
      </c>
    </row>
    <row r="5" spans="1:7" x14ac:dyDescent="0.25">
      <c r="A5" s="53" t="s">
        <v>70</v>
      </c>
      <c r="B5" s="54"/>
      <c r="C5" s="54"/>
      <c r="D5" s="54"/>
      <c r="E5" s="54"/>
      <c r="F5" s="54"/>
      <c r="G5" s="55"/>
    </row>
    <row r="6" spans="1:7" ht="30" x14ac:dyDescent="0.25">
      <c r="A6" s="56"/>
      <c r="B6" s="57" t="s">
        <v>76</v>
      </c>
      <c r="C6" s="57" t="s">
        <v>77</v>
      </c>
      <c r="D6" s="68" t="s">
        <v>87</v>
      </c>
      <c r="E6" s="57" t="s">
        <v>78</v>
      </c>
      <c r="F6" s="57" t="s">
        <v>79</v>
      </c>
      <c r="G6" s="58"/>
    </row>
    <row r="7" spans="1:7" x14ac:dyDescent="0.25">
      <c r="A7" s="59" t="s">
        <v>72</v>
      </c>
      <c r="B7">
        <v>0.7</v>
      </c>
      <c r="C7">
        <v>1</v>
      </c>
      <c r="D7">
        <f>B7*C7</f>
        <v>0.7</v>
      </c>
      <c r="E7" s="60">
        <f>$G$11/$B$11</f>
        <v>24300000</v>
      </c>
      <c r="F7" s="60">
        <f>E7*B7</f>
        <v>17010000</v>
      </c>
      <c r="G7" s="58"/>
    </row>
    <row r="8" spans="1:7" x14ac:dyDescent="0.25">
      <c r="A8" s="59" t="s">
        <v>73</v>
      </c>
      <c r="B8">
        <f>0.55</f>
        <v>0.55000000000000004</v>
      </c>
      <c r="C8">
        <v>2</v>
      </c>
      <c r="D8">
        <f t="shared" ref="D8:D10" si="0">B8*C8</f>
        <v>1.1000000000000001</v>
      </c>
      <c r="E8" s="60">
        <f t="shared" ref="E8:E10" si="1">$G$11/$B$11</f>
        <v>24300000</v>
      </c>
      <c r="F8" s="60">
        <f t="shared" ref="F8:F10" si="2">E8*B8</f>
        <v>13365000.000000002</v>
      </c>
      <c r="G8" s="58"/>
    </row>
    <row r="9" spans="1:7" x14ac:dyDescent="0.25">
      <c r="A9" s="59" t="s">
        <v>74</v>
      </c>
      <c r="B9">
        <v>0.45</v>
      </c>
      <c r="C9">
        <v>1</v>
      </c>
      <c r="D9">
        <f t="shared" si="0"/>
        <v>0.45</v>
      </c>
      <c r="E9" s="60">
        <f t="shared" si="1"/>
        <v>24300000</v>
      </c>
      <c r="F9" s="60">
        <f t="shared" si="2"/>
        <v>10935000</v>
      </c>
      <c r="G9" s="58"/>
    </row>
    <row r="10" spans="1:7" x14ac:dyDescent="0.25">
      <c r="A10" s="59" t="s">
        <v>75</v>
      </c>
      <c r="B10">
        <v>0.3</v>
      </c>
      <c r="C10">
        <v>1</v>
      </c>
      <c r="D10">
        <f t="shared" si="0"/>
        <v>0.3</v>
      </c>
      <c r="E10" s="60">
        <f t="shared" si="1"/>
        <v>24300000</v>
      </c>
      <c r="F10" s="60">
        <f t="shared" si="2"/>
        <v>7290000</v>
      </c>
      <c r="G10" s="58"/>
    </row>
    <row r="11" spans="1:7" x14ac:dyDescent="0.25">
      <c r="A11" s="59"/>
      <c r="B11" s="50">
        <f>SUM(B7:B10)</f>
        <v>2</v>
      </c>
      <c r="F11" s="61">
        <f>SUM(F7:F10)</f>
        <v>48600000</v>
      </c>
      <c r="G11" s="62">
        <f>G4-F13</f>
        <v>48600000</v>
      </c>
    </row>
    <row r="12" spans="1:7" x14ac:dyDescent="0.25">
      <c r="A12" s="59"/>
      <c r="G12" s="58"/>
    </row>
    <row r="13" spans="1:7" ht="15.75" thickBot="1" x14ac:dyDescent="0.3">
      <c r="A13" s="63" t="s">
        <v>80</v>
      </c>
      <c r="B13" s="64"/>
      <c r="C13" s="64"/>
      <c r="D13" s="64"/>
      <c r="E13" s="64"/>
      <c r="F13" s="65">
        <f>18*1500000</f>
        <v>27000000</v>
      </c>
      <c r="G13" s="66"/>
    </row>
    <row r="14" spans="1:7" x14ac:dyDescent="0.25">
      <c r="F14" s="67"/>
    </row>
    <row r="16" spans="1:7" x14ac:dyDescent="0.25">
      <c r="A16" s="50" t="s">
        <v>81</v>
      </c>
    </row>
    <row r="17" spans="1:7" ht="30" x14ac:dyDescent="0.25">
      <c r="B17" s="57" t="s">
        <v>76</v>
      </c>
      <c r="C17" s="50" t="s">
        <v>82</v>
      </c>
      <c r="D17" s="68" t="s">
        <v>87</v>
      </c>
      <c r="E17" s="57" t="s">
        <v>77</v>
      </c>
      <c r="F17" s="57" t="s">
        <v>78</v>
      </c>
      <c r="G17" s="57" t="s">
        <v>79</v>
      </c>
    </row>
    <row r="18" spans="1:7" x14ac:dyDescent="0.25">
      <c r="A18" s="59" t="s">
        <v>72</v>
      </c>
      <c r="B18">
        <v>3</v>
      </c>
      <c r="C18">
        <v>12</v>
      </c>
      <c r="D18">
        <f>B18*E18</f>
        <v>3</v>
      </c>
      <c r="E18">
        <v>1</v>
      </c>
    </row>
    <row r="19" spans="1:7" x14ac:dyDescent="0.25">
      <c r="A19" s="59" t="s">
        <v>73</v>
      </c>
      <c r="B19">
        <v>2</v>
      </c>
      <c r="C19">
        <v>2</v>
      </c>
      <c r="D19">
        <f t="shared" ref="D19:D25" si="3">B19*E19</f>
        <v>2</v>
      </c>
      <c r="E19">
        <v>1</v>
      </c>
    </row>
    <row r="20" spans="1:7" x14ac:dyDescent="0.25">
      <c r="A20" s="59" t="s">
        <v>74</v>
      </c>
      <c r="B20">
        <v>2</v>
      </c>
      <c r="C20">
        <v>1</v>
      </c>
      <c r="D20">
        <f t="shared" si="3"/>
        <v>2</v>
      </c>
      <c r="E20">
        <v>1</v>
      </c>
    </row>
    <row r="21" spans="1:7" x14ac:dyDescent="0.25">
      <c r="A21" s="59" t="s">
        <v>75</v>
      </c>
      <c r="B21">
        <v>1.5</v>
      </c>
      <c r="C21">
        <v>1</v>
      </c>
      <c r="D21">
        <f t="shared" si="3"/>
        <v>1.5</v>
      </c>
      <c r="E21">
        <v>1</v>
      </c>
    </row>
    <row r="22" spans="1:7" x14ac:dyDescent="0.25">
      <c r="A22" t="s">
        <v>83</v>
      </c>
      <c r="B22">
        <v>1</v>
      </c>
      <c r="C22">
        <v>3</v>
      </c>
      <c r="D22">
        <f t="shared" si="3"/>
        <v>2</v>
      </c>
      <c r="E22">
        <v>2</v>
      </c>
    </row>
    <row r="23" spans="1:7" x14ac:dyDescent="0.25">
      <c r="A23" t="s">
        <v>84</v>
      </c>
      <c r="B23">
        <v>1</v>
      </c>
      <c r="D23">
        <f t="shared" si="3"/>
        <v>4</v>
      </c>
      <c r="E23">
        <v>4</v>
      </c>
    </row>
    <row r="24" spans="1:7" x14ac:dyDescent="0.25">
      <c r="A24" t="s">
        <v>85</v>
      </c>
      <c r="B24">
        <v>0.5</v>
      </c>
      <c r="D24">
        <f t="shared" si="3"/>
        <v>1</v>
      </c>
      <c r="E24">
        <v>2</v>
      </c>
    </row>
    <row r="25" spans="1:7" x14ac:dyDescent="0.25">
      <c r="A25" t="s">
        <v>86</v>
      </c>
      <c r="B25">
        <v>0.5</v>
      </c>
      <c r="D25">
        <f t="shared" si="3"/>
        <v>3.5</v>
      </c>
      <c r="E25">
        <v>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Dự toán thu chi</vt:lpstr>
      <vt:lpstr>Sheet1</vt:lpstr>
      <vt:lpstr>'Dự toán thu chi'!Print_Titles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2019-08-21T04:00:57Z</cp:lastPrinted>
  <dcterms:created xsi:type="dcterms:W3CDTF">2017-06-19T07:18:11Z</dcterms:created>
  <dcterms:modified xsi:type="dcterms:W3CDTF">2023-08-09T02:50:21Z</dcterms:modified>
</cp:coreProperties>
</file>